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xcel\"/>
    </mc:Choice>
  </mc:AlternateContent>
  <bookViews>
    <workbookView xWindow="0" yWindow="0" windowWidth="19200" windowHeight="7090" tabRatio="347"/>
  </bookViews>
  <sheets>
    <sheet name="Bearing &amp; Distance" sheetId="1" r:id="rId1"/>
  </sheets>
  <calcPr calcId="162913"/>
</workbook>
</file>

<file path=xl/calcChain.xml><?xml version="1.0" encoding="utf-8"?>
<calcChain xmlns="http://schemas.openxmlformats.org/spreadsheetml/2006/main">
  <c r="AB2" i="1" l="1"/>
  <c r="AC2" i="1"/>
  <c r="AD2" i="1"/>
  <c r="AA2" i="1"/>
  <c r="AE2" i="1" l="1"/>
  <c r="AA4" i="1" l="1"/>
  <c r="AE4" i="1"/>
  <c r="J4" i="1" s="1"/>
  <c r="AB4" i="1" l="1"/>
  <c r="G4" i="1" s="1"/>
  <c r="F4" i="1"/>
  <c r="AC4" i="1" l="1"/>
  <c r="AD4" i="1" l="1"/>
  <c r="I4" i="1" s="1"/>
  <c r="H4" i="1"/>
</calcChain>
</file>

<file path=xl/sharedStrings.xml><?xml version="1.0" encoding="utf-8"?>
<sst xmlns="http://schemas.openxmlformats.org/spreadsheetml/2006/main" count="15" uniqueCount="12">
  <si>
    <t>Bearing</t>
  </si>
  <si>
    <t>Easting</t>
  </si>
  <si>
    <t>Northing</t>
  </si>
  <si>
    <t>Deg</t>
  </si>
  <si>
    <t>Min</t>
  </si>
  <si>
    <t>Sec</t>
  </si>
  <si>
    <t>Degrees</t>
  </si>
  <si>
    <t>Distance</t>
  </si>
  <si>
    <t>Point A</t>
  </si>
  <si>
    <t>Point B</t>
  </si>
  <si>
    <t>© Mark Adams 2018</t>
  </si>
  <si>
    <t>www.engineeringsurveyor.com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</si>
</sst>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"/>
  </numFmts>
  <fonts count="5" x14ac:knownFonts="1">
    <font>
      <sz val="10"/>
      <name val="Arial"/>
    </font>
    <font>
      <sz val="10"/>
      <name val="Arial Unicode MS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1" fontId="3" fillId="3" borderId="3" xfId="0" applyNumberFormat="1" applyFont="1" applyFill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0" fillId="3" borderId="12" xfId="0" applyNumberForma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/>
    </xf>
    <xf numFmtId="1" fontId="3" fillId="3" borderId="21" xfId="0" applyNumberFormat="1" applyFont="1" applyFill="1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1" fontId="0" fillId="3" borderId="10" xfId="0" applyNumberFormat="1" applyFill="1" applyBorder="1" applyAlignment="1">
      <alignment horizontal="center"/>
    </xf>
    <xf numFmtId="1" fontId="0" fillId="3" borderId="15" xfId="0" applyNumberFormat="1" applyFill="1" applyBorder="1" applyAlignment="1">
      <alignment horizontal="center"/>
    </xf>
    <xf numFmtId="166" fontId="0" fillId="3" borderId="11" xfId="0" applyNumberForma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4" xfId="0" applyNumberFormat="1" applyFill="1" applyBorder="1" applyAlignment="1" applyProtection="1">
      <alignment horizontal="center"/>
      <protection locked="0"/>
    </xf>
    <xf numFmtId="164" fontId="0" fillId="3" borderId="11" xfId="0" applyNumberFormat="1" applyFill="1" applyBorder="1" applyAlignment="1" applyProtection="1">
      <alignment horizontal="center"/>
      <protection locked="0"/>
    </xf>
    <xf numFmtId="164" fontId="0" fillId="3" borderId="15" xfId="0" applyNumberForma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left"/>
    </xf>
    <xf numFmtId="0" fontId="4" fillId="2" borderId="0" xfId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gineeringsurveyo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"/>
  <sheetViews>
    <sheetView showGridLines="0" tabSelected="1" workbookViewId="0">
      <selection activeCell="B4" sqref="B4"/>
    </sheetView>
  </sheetViews>
  <sheetFormatPr defaultColWidth="9.1796875" defaultRowHeight="12.5" x14ac:dyDescent="0.25"/>
  <cols>
    <col min="1" max="1" width="6.36328125" style="1" customWidth="1"/>
    <col min="2" max="5" width="13.6328125" style="1" customWidth="1"/>
    <col min="6" max="6" width="15.6328125" style="1" customWidth="1"/>
    <col min="7" max="9" width="5.7265625" style="5" customWidth="1"/>
    <col min="10" max="10" width="13.6328125" style="1" customWidth="1"/>
    <col min="11" max="12" width="9.1796875" style="1"/>
    <col min="13" max="13" width="12.36328125" style="1" bestFit="1" customWidth="1"/>
    <col min="14" max="26" width="9.1796875" style="1"/>
    <col min="27" max="31" width="0" style="1" hidden="1" customWidth="1"/>
    <col min="32" max="16384" width="9.1796875" style="1"/>
  </cols>
  <sheetData>
    <row r="1" spans="2:31" ht="13" thickBot="1" x14ac:dyDescent="0.3"/>
    <row r="2" spans="2:31" ht="13.5" thickTop="1" x14ac:dyDescent="0.3">
      <c r="B2" s="6" t="s">
        <v>8</v>
      </c>
      <c r="C2" s="11"/>
      <c r="D2" s="14" t="s">
        <v>9</v>
      </c>
      <c r="E2" s="11"/>
      <c r="F2" s="16" t="s">
        <v>0</v>
      </c>
      <c r="G2" s="20"/>
      <c r="H2" s="7" t="s">
        <v>0</v>
      </c>
      <c r="I2" s="21"/>
      <c r="J2" s="18" t="s">
        <v>7</v>
      </c>
      <c r="AA2" s="1">
        <f>IF(B4&lt;&gt;"",1,0)</f>
        <v>0</v>
      </c>
      <c r="AB2" s="1">
        <f>IF(C4&lt;&gt;"",1,0)</f>
        <v>0</v>
      </c>
      <c r="AC2" s="1">
        <f>IF(D4&lt;&gt;"",1,0)</f>
        <v>0</v>
      </c>
      <c r="AD2" s="1">
        <f>IF(E4&lt;&gt;"",1,0)</f>
        <v>0</v>
      </c>
      <c r="AE2" s="1">
        <f>SUM(AA2:AD2)</f>
        <v>0</v>
      </c>
    </row>
    <row r="3" spans="2:31" ht="13" thickBot="1" x14ac:dyDescent="0.3">
      <c r="B3" s="9" t="s">
        <v>1</v>
      </c>
      <c r="C3" s="12" t="s">
        <v>2</v>
      </c>
      <c r="D3" s="15" t="s">
        <v>1</v>
      </c>
      <c r="E3" s="12" t="s">
        <v>2</v>
      </c>
      <c r="F3" s="17" t="s">
        <v>6</v>
      </c>
      <c r="G3" s="22" t="s">
        <v>3</v>
      </c>
      <c r="H3" s="10" t="s">
        <v>4</v>
      </c>
      <c r="I3" s="23" t="s">
        <v>5</v>
      </c>
      <c r="J3" s="19"/>
    </row>
    <row r="4" spans="2:31" ht="14.5" thickBot="1" x14ac:dyDescent="0.4">
      <c r="B4" s="27"/>
      <c r="C4" s="28"/>
      <c r="D4" s="29"/>
      <c r="E4" s="28"/>
      <c r="F4" s="13" t="str">
        <f>AA4</f>
        <v/>
      </c>
      <c r="G4" s="24" t="str">
        <f>AB4</f>
        <v/>
      </c>
      <c r="H4" s="8" t="str">
        <f>AC4</f>
        <v/>
      </c>
      <c r="I4" s="25" t="str">
        <f>AD4</f>
        <v/>
      </c>
      <c r="J4" s="26" t="str">
        <f>AE4</f>
        <v/>
      </c>
      <c r="AA4" s="4" t="str">
        <f>IF(AE2=4,DEGREES(ATAN2(E4-C4,D4-B4))+IF(D4-B4&lt;0,360),"")</f>
        <v/>
      </c>
      <c r="AB4" s="2" t="str">
        <f>IF(AE2=4,INT(AA4),"")</f>
        <v/>
      </c>
      <c r="AC4" s="2" t="str">
        <f>IF(AE2=4,INT((AA4-AB4)*60),"")</f>
        <v/>
      </c>
      <c r="AD4" s="2" t="str">
        <f>IF(AE2=4,((AA4-AB4)-(AC4/60))*3600,"")</f>
        <v/>
      </c>
      <c r="AE4" s="3" t="str">
        <f>IF(AE2=4,SQRT((D4-B4)^2+(E4-C4)^2),"")</f>
        <v/>
      </c>
    </row>
    <row r="5" spans="2:31" ht="13" thickTop="1" x14ac:dyDescent="0.25"/>
    <row r="6" spans="2:31" x14ac:dyDescent="0.25">
      <c r="B6" s="30" t="s">
        <v>10</v>
      </c>
    </row>
    <row r="7" spans="2:31" x14ac:dyDescent="0.25">
      <c r="B7" s="31" t="s">
        <v>11</v>
      </c>
    </row>
  </sheetData>
  <sheetProtection algorithmName="SHA-512" hashValue="KH5NYqSQofQtcrpaNllGAalH003QSalJdTiqTk1ubGPSB4ZYB8/aWiJ/55OvkoTqX3NlamaKRR1dgoKhx7RkBQ==" saltValue="0lsm1519VVQYRTUuqvn3JQ==" spinCount="100000" sheet="1" objects="1" scenarios="1" selectLockedCells="1"/>
  <mergeCells count="3">
    <mergeCell ref="B2:C2"/>
    <mergeCell ref="D2:E2"/>
    <mergeCell ref="J2:J3"/>
  </mergeCells>
  <phoneticPr fontId="0" type="noConversion"/>
  <hyperlinks>
    <hyperlink ref="B7" r:id="rId1"/>
  </hyperlink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Bearing &amp; Distance</vt:lpstr>
    </vt:vector>
  </TitlesOfParts>
  <Company>6 Clwyd Avenue, Abergele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Adams</dc:creator>
  <cp:lastModifiedBy>Mark Adams</cp:lastModifiedBy>
  <dcterms:created xsi:type="dcterms:W3CDTF">2003-08-20T11:51:58Z</dcterms:created>
  <dcterms:modified xsi:type="dcterms:W3CDTF">2018-12-07T13:13:09Z</dcterms:modified>
</cp:coreProperties>
</file>